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Tabelle1" sheetId="1" r:id="rId1"/>
    <sheet name="Startliste" sheetId="2" r:id="rId2"/>
    <sheet name="Tabelle3" sheetId="3" r:id="rId3"/>
  </sheets>
  <definedNames>
    <definedName name="_xlnm.Print_Area" localSheetId="0">'Tabelle1'!$A$1:$T$21</definedName>
  </definedNames>
  <calcPr fullCalcOnLoad="1"/>
</workbook>
</file>

<file path=xl/sharedStrings.xml><?xml version="1.0" encoding="utf-8"?>
<sst xmlns="http://schemas.openxmlformats.org/spreadsheetml/2006/main" count="128" uniqueCount="71">
  <si>
    <t>Name</t>
  </si>
  <si>
    <t>Vorname</t>
  </si>
  <si>
    <t>Startzeit</t>
  </si>
  <si>
    <t>Zielzeit</t>
  </si>
  <si>
    <t>Summe
Punkte</t>
  </si>
  <si>
    <t>Alter</t>
  </si>
  <si>
    <t>Punkte
durch
Alter</t>
  </si>
  <si>
    <t>Masse
(in kg)</t>
  </si>
  <si>
    <t>Laufzeit</t>
  </si>
  <si>
    <t>Anzahl gelochte Posten</t>
  </si>
  <si>
    <t>Punkte pro Posten</t>
  </si>
  <si>
    <t>ge-
lochte
Punkt-
zahl</t>
  </si>
  <si>
    <t>Punktabzug
Zeitüberschreitung</t>
  </si>
  <si>
    <t>Platz "Masse
statt Klasse"</t>
  </si>
  <si>
    <t>Platz "Alters-
erfahrung"</t>
  </si>
  <si>
    <t>Platz "Jugend
voran"</t>
  </si>
  <si>
    <t>Zeitüberschrei-
tung in min</t>
  </si>
  <si>
    <t>Gisela</t>
  </si>
  <si>
    <t>Albrecht</t>
  </si>
  <si>
    <t>Elke</t>
  </si>
  <si>
    <t>Wieland</t>
  </si>
  <si>
    <t>Eulitz</t>
  </si>
  <si>
    <t>Ilse</t>
  </si>
  <si>
    <t>Hölzer</t>
  </si>
  <si>
    <t>Katrin</t>
  </si>
  <si>
    <t>Kretzschmar</t>
  </si>
  <si>
    <t>Frank</t>
  </si>
  <si>
    <t>Mathias</t>
  </si>
  <si>
    <t>Nowotny</t>
  </si>
  <si>
    <t>Jürgen</t>
  </si>
  <si>
    <t>Schubert</t>
  </si>
  <si>
    <t>Schumann</t>
  </si>
  <si>
    <t>Moritz</t>
  </si>
  <si>
    <t>Walter</t>
  </si>
  <si>
    <t>Lange</t>
  </si>
  <si>
    <t>Punkte
mal
Masse
zum Quadrat</t>
  </si>
  <si>
    <t>Punkte
mal
Alter
zum 
Quadrat</t>
  </si>
  <si>
    <t>Hans</t>
  </si>
  <si>
    <t>Bauer</t>
  </si>
  <si>
    <t>Leibiger</t>
  </si>
  <si>
    <t>Jens</t>
  </si>
  <si>
    <t>Ute</t>
  </si>
  <si>
    <t>Geburtsjahr</t>
  </si>
  <si>
    <t>Wichmann</t>
  </si>
  <si>
    <t>Rainer</t>
  </si>
  <si>
    <t>Paula + Franzi</t>
  </si>
  <si>
    <t>Karoline</t>
  </si>
  <si>
    <t>Julius</t>
  </si>
  <si>
    <t>Laura</t>
  </si>
  <si>
    <t>Beduhn</t>
  </si>
  <si>
    <t>Gonsior</t>
  </si>
  <si>
    <t>Habibi</t>
  </si>
  <si>
    <t>Roman</t>
  </si>
  <si>
    <t>Happe</t>
  </si>
  <si>
    <t>Julian</t>
  </si>
  <si>
    <t>Lützkendorf</t>
  </si>
  <si>
    <t>Ingrid</t>
  </si>
  <si>
    <t>Paul</t>
  </si>
  <si>
    <t>Mähler</t>
  </si>
  <si>
    <t>Gregor</t>
  </si>
  <si>
    <t>Wölfel</t>
  </si>
  <si>
    <t>Lina</t>
  </si>
  <si>
    <t>Silke</t>
  </si>
  <si>
    <t>Lange/Marmah</t>
  </si>
  <si>
    <t>Marko/Thomas</t>
  </si>
  <si>
    <t>Kern</t>
  </si>
  <si>
    <t>Hans-Jürgen</t>
  </si>
  <si>
    <t>Matthias</t>
  </si>
  <si>
    <t>Hans- Jürgen</t>
  </si>
  <si>
    <t>Stefan</t>
  </si>
  <si>
    <t>Paula + Rainer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</si>
</sst>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h:mm:ss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h]:mm:ss;@"/>
    <numFmt numFmtId="180" formatCode="[$-407]dddd\,\ d\.\ mmmm\ yyyy"/>
    <numFmt numFmtId="181" formatCode="h:mm:ss;@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0" fillId="21" borderId="10" xfId="0" applyNumberForma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7" fontId="0" fillId="24" borderId="10" xfId="0" applyNumberFormat="1" applyFill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" fontId="0" fillId="23" borderId="10" xfId="0" applyNumberFormat="1" applyFill="1" applyBorder="1" applyAlignment="1">
      <alignment horizontal="center" vertical="center" wrapText="1"/>
    </xf>
    <xf numFmtId="177" fontId="0" fillId="23" borderId="10" xfId="0" applyNumberFormat="1" applyFill="1" applyBorder="1" applyAlignment="1">
      <alignment horizontal="center" vertical="center" wrapText="1"/>
    </xf>
    <xf numFmtId="1" fontId="0" fillId="19" borderId="10" xfId="0" applyNumberFormat="1" applyFill="1" applyBorder="1" applyAlignment="1">
      <alignment horizontal="center" vertical="center" wrapText="1"/>
    </xf>
    <xf numFmtId="177" fontId="0" fillId="19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80" zoomScaleNormal="80" zoomScalePageLayoutView="0" workbookViewId="0" topLeftCell="A1">
      <selection activeCell="I4" sqref="I4"/>
    </sheetView>
  </sheetViews>
  <sheetFormatPr defaultColWidth="11.421875" defaultRowHeight="12.75"/>
  <cols>
    <col min="1" max="1" width="15.140625" style="1" bestFit="1" customWidth="1"/>
    <col min="2" max="2" width="13.57421875" style="1" customWidth="1"/>
    <col min="3" max="4" width="8.7109375" style="1" bestFit="1" customWidth="1"/>
    <col min="5" max="5" width="7.7109375" style="1" customWidth="1"/>
    <col min="6" max="6" width="8.00390625" style="1" customWidth="1"/>
    <col min="7" max="7" width="5.7109375" style="1" bestFit="1" customWidth="1"/>
    <col min="8" max="8" width="6.421875" style="1" bestFit="1" customWidth="1"/>
    <col min="9" max="9" width="5.7109375" style="1" bestFit="1" customWidth="1"/>
    <col min="10" max="10" width="11.57421875" style="1" bestFit="1" customWidth="1"/>
    <col min="11" max="11" width="7.421875" style="1" bestFit="1" customWidth="1"/>
    <col min="12" max="12" width="5.7109375" style="1" bestFit="1" customWidth="1"/>
    <col min="13" max="13" width="6.140625" style="1" customWidth="1"/>
    <col min="14" max="14" width="11.421875" style="1" customWidth="1"/>
    <col min="15" max="15" width="9.8515625" style="1" customWidth="1"/>
    <col min="16" max="16" width="8.140625" style="1" bestFit="1" customWidth="1"/>
    <col min="17" max="17" width="7.00390625" style="1" bestFit="1" customWidth="1"/>
    <col min="18" max="18" width="6.57421875" style="1" bestFit="1" customWidth="1"/>
    <col min="19" max="19" width="9.28125" style="1" customWidth="1"/>
    <col min="20" max="20" width="5.7109375" style="1" bestFit="1" customWidth="1"/>
    <col min="21" max="16384" width="11.421875" style="1" customWidth="1"/>
  </cols>
  <sheetData>
    <row r="1" spans="1:20" ht="8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8" t="s">
        <v>16</v>
      </c>
      <c r="G1" s="8" t="s">
        <v>12</v>
      </c>
      <c r="H1" s="10" t="s">
        <v>11</v>
      </c>
      <c r="I1" s="8" t="s">
        <v>9</v>
      </c>
      <c r="J1" s="3" t="s">
        <v>10</v>
      </c>
      <c r="K1" s="7" t="s">
        <v>4</v>
      </c>
      <c r="L1" s="8" t="s">
        <v>42</v>
      </c>
      <c r="M1" s="2" t="s">
        <v>5</v>
      </c>
      <c r="N1" s="3" t="s">
        <v>36</v>
      </c>
      <c r="O1" s="8" t="s">
        <v>14</v>
      </c>
      <c r="P1" s="3" t="s">
        <v>6</v>
      </c>
      <c r="Q1" s="8" t="s">
        <v>15</v>
      </c>
      <c r="R1" s="3" t="s">
        <v>7</v>
      </c>
      <c r="S1" s="3" t="s">
        <v>35</v>
      </c>
      <c r="T1" s="8" t="s">
        <v>13</v>
      </c>
    </row>
    <row r="2" spans="1:20" ht="12.75">
      <c r="A2" s="2" t="s">
        <v>18</v>
      </c>
      <c r="B2" s="2" t="s">
        <v>19</v>
      </c>
      <c r="C2" s="35">
        <v>0</v>
      </c>
      <c r="D2" s="36">
        <v>0.027928240740740743</v>
      </c>
      <c r="E2" s="11">
        <f aca="true" t="shared" si="0" ref="E2:E29">D2-C2</f>
        <v>0.027928240740740743</v>
      </c>
      <c r="F2" s="29">
        <v>0</v>
      </c>
      <c r="G2" s="12">
        <f aca="true" t="shared" si="1" ref="G2:G29">F2*10</f>
        <v>0</v>
      </c>
      <c r="H2" s="14">
        <v>171</v>
      </c>
      <c r="I2" s="13">
        <v>16</v>
      </c>
      <c r="J2" s="15">
        <f aca="true" t="shared" si="2" ref="J2:J29">H2/I2</f>
        <v>10.6875</v>
      </c>
      <c r="K2" s="16">
        <f aca="true" t="shared" si="3" ref="K2:K29">H2-G2</f>
        <v>171</v>
      </c>
      <c r="L2" s="12">
        <v>1959</v>
      </c>
      <c r="M2" s="13">
        <f aca="true" t="shared" si="4" ref="M2:M15">2007-L2</f>
        <v>48</v>
      </c>
      <c r="N2" s="12">
        <f aca="true" t="shared" si="5" ref="N2:N29">K2*M2*M2</f>
        <v>393984</v>
      </c>
      <c r="O2" s="12">
        <f aca="true" t="shared" si="6" ref="O2:O29">RANK(N2,N$2:N$29)</f>
        <v>9</v>
      </c>
      <c r="P2" s="17">
        <f aca="true" t="shared" si="7" ref="P2:P29">K2/M2</f>
        <v>3.5625</v>
      </c>
      <c r="Q2" s="12">
        <f aca="true" t="shared" si="8" ref="Q2:Q29">RANK(P2,P$2:P$29)</f>
        <v>18</v>
      </c>
      <c r="R2" s="12">
        <v>59</v>
      </c>
      <c r="S2" s="12">
        <f aca="true" t="shared" si="9" ref="S2:S29">K2*R2*R2</f>
        <v>595251</v>
      </c>
      <c r="T2" s="12">
        <f aca="true" t="shared" si="10" ref="T2:T29">RANK(S2,S$2:S$29)</f>
        <v>13</v>
      </c>
    </row>
    <row r="3" spans="1:20" ht="12.75">
      <c r="A3" s="2" t="s">
        <v>18</v>
      </c>
      <c r="B3" s="5" t="s">
        <v>20</v>
      </c>
      <c r="C3" s="35">
        <v>0</v>
      </c>
      <c r="D3" s="35">
        <v>0.023935185185185184</v>
      </c>
      <c r="E3" s="11">
        <f t="shared" si="0"/>
        <v>0.023935185185185184</v>
      </c>
      <c r="F3" s="9">
        <v>0</v>
      </c>
      <c r="G3" s="12">
        <f t="shared" si="1"/>
        <v>0</v>
      </c>
      <c r="H3" s="14">
        <v>208</v>
      </c>
      <c r="I3" s="13">
        <v>19</v>
      </c>
      <c r="J3" s="15">
        <f t="shared" si="2"/>
        <v>10.947368421052632</v>
      </c>
      <c r="K3" s="16">
        <f t="shared" si="3"/>
        <v>208</v>
      </c>
      <c r="L3" s="12">
        <v>1957</v>
      </c>
      <c r="M3" s="13">
        <f t="shared" si="4"/>
        <v>50</v>
      </c>
      <c r="N3" s="12">
        <f t="shared" si="5"/>
        <v>520000</v>
      </c>
      <c r="O3" s="12">
        <f t="shared" si="6"/>
        <v>5</v>
      </c>
      <c r="P3" s="17">
        <f t="shared" si="7"/>
        <v>4.16</v>
      </c>
      <c r="Q3" s="12">
        <f t="shared" si="8"/>
        <v>17</v>
      </c>
      <c r="R3" s="9">
        <v>72</v>
      </c>
      <c r="S3" s="12">
        <f t="shared" si="9"/>
        <v>1078272</v>
      </c>
      <c r="T3" s="12">
        <f t="shared" si="10"/>
        <v>7</v>
      </c>
    </row>
    <row r="4" spans="1:20" ht="12.75">
      <c r="A4" s="2" t="s">
        <v>38</v>
      </c>
      <c r="B4" s="5" t="s">
        <v>47</v>
      </c>
      <c r="C4" s="35">
        <v>0</v>
      </c>
      <c r="D4" s="35">
        <v>0.022951388888888886</v>
      </c>
      <c r="E4" s="11">
        <f t="shared" si="0"/>
        <v>0.022951388888888886</v>
      </c>
      <c r="F4" s="9">
        <v>0</v>
      </c>
      <c r="G4" s="12">
        <f t="shared" si="1"/>
        <v>0</v>
      </c>
      <c r="H4" s="14">
        <v>144</v>
      </c>
      <c r="I4" s="13">
        <v>14</v>
      </c>
      <c r="J4" s="15">
        <f t="shared" si="2"/>
        <v>10.285714285714286</v>
      </c>
      <c r="K4" s="16">
        <f t="shared" si="3"/>
        <v>144</v>
      </c>
      <c r="L4" s="12">
        <v>1997</v>
      </c>
      <c r="M4" s="13">
        <f t="shared" si="4"/>
        <v>10</v>
      </c>
      <c r="N4" s="12">
        <f t="shared" si="5"/>
        <v>14400</v>
      </c>
      <c r="O4" s="12">
        <f t="shared" si="6"/>
        <v>23</v>
      </c>
      <c r="P4" s="26">
        <f t="shared" si="7"/>
        <v>14.4</v>
      </c>
      <c r="Q4" s="12">
        <f t="shared" si="8"/>
        <v>1</v>
      </c>
      <c r="R4" s="9">
        <v>32</v>
      </c>
      <c r="S4" s="12">
        <f t="shared" si="9"/>
        <v>147456</v>
      </c>
      <c r="T4" s="12">
        <f t="shared" si="10"/>
        <v>23</v>
      </c>
    </row>
    <row r="5" spans="1:20" ht="12.75">
      <c r="A5" s="2" t="s">
        <v>38</v>
      </c>
      <c r="B5" s="5" t="s">
        <v>46</v>
      </c>
      <c r="C5" s="35">
        <v>0</v>
      </c>
      <c r="D5" s="35">
        <v>0.029120370370370366</v>
      </c>
      <c r="E5" s="11">
        <f t="shared" si="0"/>
        <v>0.029120370370370366</v>
      </c>
      <c r="F5" s="9">
        <v>0</v>
      </c>
      <c r="G5" s="12">
        <f t="shared" si="1"/>
        <v>0</v>
      </c>
      <c r="H5" s="14">
        <v>173</v>
      </c>
      <c r="I5" s="13">
        <v>16</v>
      </c>
      <c r="J5" s="15">
        <f t="shared" si="2"/>
        <v>10.8125</v>
      </c>
      <c r="K5" s="16">
        <f t="shared" si="3"/>
        <v>173</v>
      </c>
      <c r="L5" s="12">
        <v>1994</v>
      </c>
      <c r="M5" s="13">
        <f t="shared" si="4"/>
        <v>13</v>
      </c>
      <c r="N5" s="12">
        <f t="shared" si="5"/>
        <v>29237</v>
      </c>
      <c r="O5" s="12">
        <f t="shared" si="6"/>
        <v>18</v>
      </c>
      <c r="P5" s="31">
        <f t="shared" si="7"/>
        <v>13.307692307692308</v>
      </c>
      <c r="Q5" s="12">
        <f t="shared" si="8"/>
        <v>2</v>
      </c>
      <c r="R5" s="9">
        <v>51</v>
      </c>
      <c r="S5" s="12">
        <f t="shared" si="9"/>
        <v>449973</v>
      </c>
      <c r="T5" s="12">
        <f t="shared" si="10"/>
        <v>16</v>
      </c>
    </row>
    <row r="6" spans="1:20" ht="12.75">
      <c r="A6" s="2" t="s">
        <v>38</v>
      </c>
      <c r="B6" s="5" t="s">
        <v>69</v>
      </c>
      <c r="C6" s="36">
        <v>0</v>
      </c>
      <c r="D6" s="36">
        <v>0.02809027777777778</v>
      </c>
      <c r="E6" s="11">
        <f t="shared" si="0"/>
        <v>0.02809027777777778</v>
      </c>
      <c r="F6" s="2">
        <v>0</v>
      </c>
      <c r="G6" s="12">
        <f t="shared" si="1"/>
        <v>0</v>
      </c>
      <c r="H6" s="14">
        <v>107</v>
      </c>
      <c r="I6" s="13">
        <v>13</v>
      </c>
      <c r="J6" s="15">
        <f t="shared" si="2"/>
        <v>8.23076923076923</v>
      </c>
      <c r="K6" s="16">
        <f t="shared" si="3"/>
        <v>107</v>
      </c>
      <c r="L6" s="12">
        <v>1965</v>
      </c>
      <c r="M6" s="13">
        <f t="shared" si="4"/>
        <v>42</v>
      </c>
      <c r="N6" s="12">
        <f t="shared" si="5"/>
        <v>188748</v>
      </c>
      <c r="O6" s="12">
        <f t="shared" si="6"/>
        <v>11</v>
      </c>
      <c r="P6" s="17">
        <f t="shared" si="7"/>
        <v>2.5476190476190474</v>
      </c>
      <c r="Q6" s="12">
        <f t="shared" si="8"/>
        <v>21</v>
      </c>
      <c r="R6" s="2">
        <v>80</v>
      </c>
      <c r="S6" s="12">
        <f t="shared" si="9"/>
        <v>684800</v>
      </c>
      <c r="T6" s="12">
        <f t="shared" si="10"/>
        <v>12</v>
      </c>
    </row>
    <row r="7" spans="1:20" ht="12.75">
      <c r="A7" s="2" t="s">
        <v>21</v>
      </c>
      <c r="B7" s="5" t="s">
        <v>22</v>
      </c>
      <c r="C7" s="35">
        <v>0</v>
      </c>
      <c r="D7" s="35">
        <v>0.02953703703703704</v>
      </c>
      <c r="E7" s="11">
        <f t="shared" si="0"/>
        <v>0.02953703703703704</v>
      </c>
      <c r="F7" s="13">
        <v>0</v>
      </c>
      <c r="G7" s="12">
        <f t="shared" si="1"/>
        <v>0</v>
      </c>
      <c r="H7" s="14">
        <v>138</v>
      </c>
      <c r="I7" s="13">
        <v>16</v>
      </c>
      <c r="J7" s="15">
        <f t="shared" si="2"/>
        <v>8.625</v>
      </c>
      <c r="K7" s="16">
        <f t="shared" si="3"/>
        <v>138</v>
      </c>
      <c r="L7" s="12">
        <v>1939</v>
      </c>
      <c r="M7" s="13">
        <f t="shared" si="4"/>
        <v>68</v>
      </c>
      <c r="N7" s="32">
        <f t="shared" si="5"/>
        <v>638112</v>
      </c>
      <c r="O7" s="12">
        <f t="shared" si="6"/>
        <v>3</v>
      </c>
      <c r="P7" s="17">
        <f t="shared" si="7"/>
        <v>2.0294117647058822</v>
      </c>
      <c r="Q7" s="12">
        <f t="shared" si="8"/>
        <v>23</v>
      </c>
      <c r="R7" s="13"/>
      <c r="S7" s="12">
        <f t="shared" si="9"/>
        <v>0</v>
      </c>
      <c r="T7" s="12">
        <f t="shared" si="10"/>
        <v>26</v>
      </c>
    </row>
    <row r="8" spans="1:20" ht="12.75">
      <c r="A8" s="2" t="s">
        <v>50</v>
      </c>
      <c r="B8" s="5" t="s">
        <v>47</v>
      </c>
      <c r="C8" s="35">
        <v>0</v>
      </c>
      <c r="D8" s="35">
        <v>0.027592592592592596</v>
      </c>
      <c r="E8" s="11">
        <f t="shared" si="0"/>
        <v>0.027592592592592596</v>
      </c>
      <c r="F8" s="13">
        <v>0</v>
      </c>
      <c r="G8" s="12">
        <f t="shared" si="1"/>
        <v>0</v>
      </c>
      <c r="H8" s="14">
        <v>145</v>
      </c>
      <c r="I8" s="13">
        <v>16</v>
      </c>
      <c r="J8" s="15">
        <f t="shared" si="2"/>
        <v>9.0625</v>
      </c>
      <c r="K8" s="16">
        <f t="shared" si="3"/>
        <v>145</v>
      </c>
      <c r="L8" s="12">
        <v>1993</v>
      </c>
      <c r="M8" s="13">
        <f t="shared" si="4"/>
        <v>14</v>
      </c>
      <c r="N8" s="12">
        <f t="shared" si="5"/>
        <v>28420</v>
      </c>
      <c r="O8" s="12">
        <f t="shared" si="6"/>
        <v>19</v>
      </c>
      <c r="P8" s="17">
        <f t="shared" si="7"/>
        <v>10.357142857142858</v>
      </c>
      <c r="Q8" s="12">
        <f t="shared" si="8"/>
        <v>9</v>
      </c>
      <c r="R8" s="13">
        <v>42.4</v>
      </c>
      <c r="S8" s="12">
        <f t="shared" si="9"/>
        <v>260675.19999999998</v>
      </c>
      <c r="T8" s="12">
        <f t="shared" si="10"/>
        <v>19</v>
      </c>
    </row>
    <row r="9" spans="1:20" ht="12.75">
      <c r="A9" s="2" t="s">
        <v>51</v>
      </c>
      <c r="B9" s="5" t="s">
        <v>52</v>
      </c>
      <c r="C9" s="35">
        <v>0</v>
      </c>
      <c r="D9" s="35">
        <v>0.02442129629629629</v>
      </c>
      <c r="E9" s="11">
        <f t="shared" si="0"/>
        <v>0.02442129629629629</v>
      </c>
      <c r="F9" s="13">
        <v>0</v>
      </c>
      <c r="G9" s="12">
        <f t="shared" si="1"/>
        <v>0</v>
      </c>
      <c r="H9" s="14">
        <v>117</v>
      </c>
      <c r="I9" s="13">
        <v>12</v>
      </c>
      <c r="J9" s="15">
        <f t="shared" si="2"/>
        <v>9.75</v>
      </c>
      <c r="K9" s="16">
        <f t="shared" si="3"/>
        <v>117</v>
      </c>
      <c r="L9" s="12">
        <v>1996</v>
      </c>
      <c r="M9" s="13">
        <f t="shared" si="4"/>
        <v>11</v>
      </c>
      <c r="N9" s="12">
        <f t="shared" si="5"/>
        <v>14157</v>
      </c>
      <c r="O9" s="12">
        <f t="shared" si="6"/>
        <v>24</v>
      </c>
      <c r="P9" s="17">
        <f t="shared" si="7"/>
        <v>10.636363636363637</v>
      </c>
      <c r="Q9" s="12">
        <f t="shared" si="8"/>
        <v>7</v>
      </c>
      <c r="R9" s="13">
        <v>40</v>
      </c>
      <c r="S9" s="12">
        <f t="shared" si="9"/>
        <v>187200</v>
      </c>
      <c r="T9" s="12">
        <f t="shared" si="10"/>
        <v>20</v>
      </c>
    </row>
    <row r="10" spans="1:20" ht="12.75">
      <c r="A10" s="2" t="s">
        <v>53</v>
      </c>
      <c r="B10" s="5" t="s">
        <v>54</v>
      </c>
      <c r="C10" s="35">
        <v>0</v>
      </c>
      <c r="D10" s="35">
        <v>0.029849537037037036</v>
      </c>
      <c r="E10" s="11">
        <f t="shared" si="0"/>
        <v>0.029849537037037036</v>
      </c>
      <c r="F10" s="13">
        <v>0</v>
      </c>
      <c r="G10" s="12">
        <f t="shared" si="1"/>
        <v>0</v>
      </c>
      <c r="H10" s="14">
        <v>166</v>
      </c>
      <c r="I10" s="13">
        <v>16</v>
      </c>
      <c r="J10" s="15">
        <f t="shared" si="2"/>
        <v>10.375</v>
      </c>
      <c r="K10" s="16">
        <f t="shared" si="3"/>
        <v>166</v>
      </c>
      <c r="L10" s="12">
        <v>1994</v>
      </c>
      <c r="M10" s="13">
        <f t="shared" si="4"/>
        <v>13</v>
      </c>
      <c r="N10" s="12">
        <f t="shared" si="5"/>
        <v>28054</v>
      </c>
      <c r="O10" s="12">
        <f t="shared" si="6"/>
        <v>20</v>
      </c>
      <c r="P10" s="33">
        <f t="shared" si="7"/>
        <v>12.76923076923077</v>
      </c>
      <c r="Q10" s="12">
        <f t="shared" si="8"/>
        <v>3</v>
      </c>
      <c r="R10" s="13">
        <v>41</v>
      </c>
      <c r="S10" s="12">
        <f t="shared" si="9"/>
        <v>279046</v>
      </c>
      <c r="T10" s="12">
        <f t="shared" si="10"/>
        <v>18</v>
      </c>
    </row>
    <row r="11" spans="1:20" ht="12.75">
      <c r="A11" s="2" t="s">
        <v>23</v>
      </c>
      <c r="B11" s="5" t="s">
        <v>24</v>
      </c>
      <c r="C11" s="35">
        <v>0</v>
      </c>
      <c r="D11" s="35">
        <v>0.022789351851851852</v>
      </c>
      <c r="E11" s="11">
        <f t="shared" si="0"/>
        <v>0.022789351851851852</v>
      </c>
      <c r="F11" s="13">
        <v>0</v>
      </c>
      <c r="G11" s="12">
        <f t="shared" si="1"/>
        <v>0</v>
      </c>
      <c r="H11" s="14">
        <v>210</v>
      </c>
      <c r="I11" s="13">
        <v>20</v>
      </c>
      <c r="J11" s="15">
        <f t="shared" si="2"/>
        <v>10.5</v>
      </c>
      <c r="K11" s="16">
        <f t="shared" si="3"/>
        <v>210</v>
      </c>
      <c r="L11" s="12">
        <v>1980</v>
      </c>
      <c r="M11" s="13">
        <f t="shared" si="4"/>
        <v>27</v>
      </c>
      <c r="N11" s="12">
        <f t="shared" si="5"/>
        <v>153090</v>
      </c>
      <c r="O11" s="12">
        <f t="shared" si="6"/>
        <v>13</v>
      </c>
      <c r="P11" s="17">
        <f t="shared" si="7"/>
        <v>7.777777777777778</v>
      </c>
      <c r="Q11" s="12">
        <f t="shared" si="8"/>
        <v>11</v>
      </c>
      <c r="R11" s="13">
        <v>73</v>
      </c>
      <c r="S11" s="32">
        <f t="shared" si="9"/>
        <v>1119090</v>
      </c>
      <c r="T11" s="12">
        <f t="shared" si="10"/>
        <v>5</v>
      </c>
    </row>
    <row r="12" spans="1:20" ht="12.75">
      <c r="A12" s="2" t="s">
        <v>65</v>
      </c>
      <c r="B12" s="5" t="s">
        <v>68</v>
      </c>
      <c r="C12" s="35">
        <v>0</v>
      </c>
      <c r="D12" s="36">
        <v>0.027928240740740743</v>
      </c>
      <c r="E12" s="11">
        <f t="shared" si="0"/>
        <v>0.027928240740740743</v>
      </c>
      <c r="F12" s="2">
        <v>0</v>
      </c>
      <c r="G12" s="12">
        <f t="shared" si="1"/>
        <v>0</v>
      </c>
      <c r="H12" s="14">
        <v>210</v>
      </c>
      <c r="I12" s="13">
        <v>20</v>
      </c>
      <c r="J12" s="15">
        <f t="shared" si="2"/>
        <v>10.5</v>
      </c>
      <c r="K12" s="16">
        <f t="shared" si="3"/>
        <v>210</v>
      </c>
      <c r="L12" s="12">
        <v>1947</v>
      </c>
      <c r="M12" s="13">
        <f t="shared" si="4"/>
        <v>60</v>
      </c>
      <c r="N12" s="30">
        <f t="shared" si="5"/>
        <v>756000</v>
      </c>
      <c r="O12" s="12">
        <f t="shared" si="6"/>
        <v>2</v>
      </c>
      <c r="P12" s="17">
        <f t="shared" si="7"/>
        <v>3.5</v>
      </c>
      <c r="Q12" s="12">
        <f t="shared" si="8"/>
        <v>19</v>
      </c>
      <c r="R12" s="2">
        <v>93</v>
      </c>
      <c r="S12" s="9">
        <f t="shared" si="9"/>
        <v>1816290</v>
      </c>
      <c r="T12" s="12">
        <f t="shared" si="10"/>
        <v>1</v>
      </c>
    </row>
    <row r="13" spans="1:20" ht="12.75">
      <c r="A13" s="2" t="s">
        <v>25</v>
      </c>
      <c r="B13" s="5" t="s">
        <v>26</v>
      </c>
      <c r="C13" s="35">
        <v>0</v>
      </c>
      <c r="D13" s="35">
        <v>0.030497685185185183</v>
      </c>
      <c r="E13" s="11">
        <f t="shared" si="0"/>
        <v>0.030497685185185183</v>
      </c>
      <c r="F13" s="13">
        <v>0</v>
      </c>
      <c r="G13" s="12">
        <f t="shared" si="1"/>
        <v>0</v>
      </c>
      <c r="H13" s="14">
        <v>207</v>
      </c>
      <c r="I13" s="13">
        <v>19</v>
      </c>
      <c r="J13" s="15">
        <f t="shared" si="2"/>
        <v>10.894736842105264</v>
      </c>
      <c r="K13" s="16">
        <f t="shared" si="3"/>
        <v>207</v>
      </c>
      <c r="L13" s="12">
        <v>1959</v>
      </c>
      <c r="M13" s="13">
        <f t="shared" si="4"/>
        <v>48</v>
      </c>
      <c r="N13" s="12">
        <f t="shared" si="5"/>
        <v>476928</v>
      </c>
      <c r="O13" s="12">
        <f t="shared" si="6"/>
        <v>8</v>
      </c>
      <c r="P13" s="17">
        <f t="shared" si="7"/>
        <v>4.3125</v>
      </c>
      <c r="Q13" s="12">
        <f t="shared" si="8"/>
        <v>15</v>
      </c>
      <c r="R13" s="13">
        <v>89</v>
      </c>
      <c r="S13" s="27">
        <f t="shared" si="9"/>
        <v>1639647</v>
      </c>
      <c r="T13" s="12">
        <f t="shared" si="10"/>
        <v>2</v>
      </c>
    </row>
    <row r="14" spans="1:20" ht="12.75">
      <c r="A14" s="2" t="s">
        <v>25</v>
      </c>
      <c r="B14" s="5" t="s">
        <v>41</v>
      </c>
      <c r="C14" s="35">
        <v>0</v>
      </c>
      <c r="D14" s="35">
        <v>0.030127314814814815</v>
      </c>
      <c r="E14" s="11">
        <f t="shared" si="0"/>
        <v>0.030127314814814815</v>
      </c>
      <c r="F14" s="13">
        <v>0</v>
      </c>
      <c r="G14" s="12">
        <f t="shared" si="1"/>
        <v>0</v>
      </c>
      <c r="H14" s="14">
        <v>210</v>
      </c>
      <c r="I14" s="13">
        <v>20</v>
      </c>
      <c r="J14" s="15">
        <f t="shared" si="2"/>
        <v>10.5</v>
      </c>
      <c r="K14" s="16">
        <f t="shared" si="3"/>
        <v>210</v>
      </c>
      <c r="L14" s="12">
        <v>1959</v>
      </c>
      <c r="M14" s="13">
        <f t="shared" si="4"/>
        <v>48</v>
      </c>
      <c r="N14" s="12">
        <f t="shared" si="5"/>
        <v>483840</v>
      </c>
      <c r="O14" s="12">
        <f t="shared" si="6"/>
        <v>7</v>
      </c>
      <c r="P14" s="17">
        <f t="shared" si="7"/>
        <v>4.375</v>
      </c>
      <c r="Q14" s="12">
        <f t="shared" si="8"/>
        <v>14</v>
      </c>
      <c r="R14" s="13">
        <v>72</v>
      </c>
      <c r="S14" s="12">
        <f t="shared" si="9"/>
        <v>1088640</v>
      </c>
      <c r="T14" s="12">
        <f t="shared" si="10"/>
        <v>6</v>
      </c>
    </row>
    <row r="15" spans="1:20" ht="12.75">
      <c r="A15" s="2" t="s">
        <v>34</v>
      </c>
      <c r="B15" s="5" t="s">
        <v>37</v>
      </c>
      <c r="C15" s="35">
        <v>0</v>
      </c>
      <c r="D15" s="35">
        <v>0.026724537037037036</v>
      </c>
      <c r="E15" s="11">
        <f t="shared" si="0"/>
        <v>0.026724537037037036</v>
      </c>
      <c r="F15" s="13">
        <v>0</v>
      </c>
      <c r="G15" s="12">
        <f t="shared" si="1"/>
        <v>0</v>
      </c>
      <c r="H15" s="14">
        <v>205</v>
      </c>
      <c r="I15" s="13">
        <v>19</v>
      </c>
      <c r="J15" s="15">
        <f t="shared" si="2"/>
        <v>10.789473684210526</v>
      </c>
      <c r="K15" s="16">
        <f t="shared" si="3"/>
        <v>205</v>
      </c>
      <c r="L15" s="12">
        <v>1945</v>
      </c>
      <c r="M15" s="13">
        <f t="shared" si="4"/>
        <v>62</v>
      </c>
      <c r="N15" s="27">
        <f t="shared" si="5"/>
        <v>788020</v>
      </c>
      <c r="O15" s="12">
        <f t="shared" si="6"/>
        <v>1</v>
      </c>
      <c r="P15" s="17">
        <f t="shared" si="7"/>
        <v>3.306451612903226</v>
      </c>
      <c r="Q15" s="12">
        <f t="shared" si="8"/>
        <v>20</v>
      </c>
      <c r="R15" s="13">
        <v>71</v>
      </c>
      <c r="S15" s="12">
        <f t="shared" si="9"/>
        <v>1033405</v>
      </c>
      <c r="T15" s="12">
        <f t="shared" si="10"/>
        <v>9</v>
      </c>
    </row>
    <row r="16" spans="1:20" ht="12.75">
      <c r="A16" s="20" t="s">
        <v>63</v>
      </c>
      <c r="B16" s="34" t="s">
        <v>64</v>
      </c>
      <c r="C16" s="35">
        <v>0</v>
      </c>
      <c r="D16" s="36">
        <v>0.022499999999999996</v>
      </c>
      <c r="E16" s="11">
        <f t="shared" si="0"/>
        <v>0.022499999999999996</v>
      </c>
      <c r="F16" s="2">
        <v>0</v>
      </c>
      <c r="G16" s="12">
        <f t="shared" si="1"/>
        <v>0</v>
      </c>
      <c r="H16" s="14">
        <v>31</v>
      </c>
      <c r="I16" s="13">
        <v>4</v>
      </c>
      <c r="J16" s="15">
        <f t="shared" si="2"/>
        <v>7.75</v>
      </c>
      <c r="K16" s="16">
        <f t="shared" si="3"/>
        <v>31</v>
      </c>
      <c r="L16" s="12">
        <v>1984</v>
      </c>
      <c r="M16" s="13">
        <v>23</v>
      </c>
      <c r="N16" s="12">
        <f t="shared" si="5"/>
        <v>16399</v>
      </c>
      <c r="O16" s="12">
        <f t="shared" si="6"/>
        <v>21</v>
      </c>
      <c r="P16" s="17">
        <f t="shared" si="7"/>
        <v>1.3478260869565217</v>
      </c>
      <c r="Q16" s="12">
        <f t="shared" si="8"/>
        <v>26</v>
      </c>
      <c r="R16" s="2">
        <v>76</v>
      </c>
      <c r="S16" s="12">
        <f t="shared" si="9"/>
        <v>179056</v>
      </c>
      <c r="T16" s="12">
        <f t="shared" si="10"/>
        <v>21</v>
      </c>
    </row>
    <row r="17" spans="1:20" ht="12.75">
      <c r="A17" s="2" t="s">
        <v>55</v>
      </c>
      <c r="B17" s="5" t="s">
        <v>56</v>
      </c>
      <c r="C17" s="35">
        <v>0</v>
      </c>
      <c r="D17" s="35">
        <v>0.024756944444444443</v>
      </c>
      <c r="E17" s="11">
        <f t="shared" si="0"/>
        <v>0.024756944444444443</v>
      </c>
      <c r="F17" s="13">
        <v>0</v>
      </c>
      <c r="G17" s="12">
        <f t="shared" si="1"/>
        <v>0</v>
      </c>
      <c r="H17" s="14">
        <v>93</v>
      </c>
      <c r="I17" s="13">
        <v>13</v>
      </c>
      <c r="J17" s="15">
        <f t="shared" si="2"/>
        <v>7.153846153846154</v>
      </c>
      <c r="K17" s="16">
        <f t="shared" si="3"/>
        <v>93</v>
      </c>
      <c r="L17" s="12">
        <v>1962</v>
      </c>
      <c r="M17" s="13">
        <f aca="true" t="shared" si="11" ref="M17:M29">2007-L17</f>
        <v>45</v>
      </c>
      <c r="N17" s="12">
        <f t="shared" si="5"/>
        <v>188325</v>
      </c>
      <c r="O17" s="12">
        <f t="shared" si="6"/>
        <v>12</v>
      </c>
      <c r="P17" s="17">
        <f t="shared" si="7"/>
        <v>2.066666666666667</v>
      </c>
      <c r="Q17" s="12">
        <f t="shared" si="8"/>
        <v>22</v>
      </c>
      <c r="R17" s="13">
        <v>63</v>
      </c>
      <c r="S17" s="12">
        <f t="shared" si="9"/>
        <v>369117</v>
      </c>
      <c r="T17" s="12">
        <f t="shared" si="10"/>
        <v>17</v>
      </c>
    </row>
    <row r="18" spans="1:20" ht="12.75">
      <c r="A18" s="2" t="s">
        <v>55</v>
      </c>
      <c r="B18" s="5" t="s">
        <v>57</v>
      </c>
      <c r="C18" s="35">
        <v>0</v>
      </c>
      <c r="D18" s="35">
        <v>0.01721064814814815</v>
      </c>
      <c r="E18" s="11">
        <f t="shared" si="0"/>
        <v>0.01721064814814815</v>
      </c>
      <c r="F18" s="13">
        <v>0</v>
      </c>
      <c r="G18" s="12">
        <f t="shared" si="1"/>
        <v>0</v>
      </c>
      <c r="H18" s="14">
        <v>210</v>
      </c>
      <c r="I18" s="13">
        <v>20</v>
      </c>
      <c r="J18" s="15">
        <f t="shared" si="2"/>
        <v>10.5</v>
      </c>
      <c r="K18" s="16">
        <f t="shared" si="3"/>
        <v>210</v>
      </c>
      <c r="L18" s="12">
        <v>1989</v>
      </c>
      <c r="M18" s="13">
        <f t="shared" si="11"/>
        <v>18</v>
      </c>
      <c r="N18" s="12">
        <f t="shared" si="5"/>
        <v>68040</v>
      </c>
      <c r="O18" s="12">
        <f t="shared" si="6"/>
        <v>17</v>
      </c>
      <c r="P18" s="28">
        <f t="shared" si="7"/>
        <v>11.666666666666666</v>
      </c>
      <c r="Q18" s="12">
        <f t="shared" si="8"/>
        <v>5</v>
      </c>
      <c r="R18" s="13">
        <v>74</v>
      </c>
      <c r="S18" s="12">
        <f t="shared" si="9"/>
        <v>1149960</v>
      </c>
      <c r="T18" s="12">
        <f t="shared" si="10"/>
        <v>4</v>
      </c>
    </row>
    <row r="19" spans="1:20" ht="12.75">
      <c r="A19" s="2" t="s">
        <v>58</v>
      </c>
      <c r="B19" s="5" t="s">
        <v>44</v>
      </c>
      <c r="C19" s="35">
        <v>0</v>
      </c>
      <c r="D19" s="35">
        <v>0.028692129629629633</v>
      </c>
      <c r="E19" s="11">
        <f t="shared" si="0"/>
        <v>0.028692129629629633</v>
      </c>
      <c r="F19" s="13">
        <v>0</v>
      </c>
      <c r="G19" s="12">
        <f t="shared" si="1"/>
        <v>0</v>
      </c>
      <c r="H19" s="14">
        <v>187</v>
      </c>
      <c r="I19" s="13">
        <v>17</v>
      </c>
      <c r="J19" s="15">
        <f t="shared" si="2"/>
        <v>11</v>
      </c>
      <c r="K19" s="16">
        <f t="shared" si="3"/>
        <v>187</v>
      </c>
      <c r="L19" s="12">
        <v>1985</v>
      </c>
      <c r="M19" s="13">
        <f t="shared" si="11"/>
        <v>22</v>
      </c>
      <c r="N19" s="12">
        <f t="shared" si="5"/>
        <v>90508</v>
      </c>
      <c r="O19" s="12">
        <f t="shared" si="6"/>
        <v>15</v>
      </c>
      <c r="P19" s="17">
        <f t="shared" si="7"/>
        <v>8.5</v>
      </c>
      <c r="Q19" s="12">
        <f t="shared" si="8"/>
        <v>10</v>
      </c>
      <c r="R19" s="13">
        <v>69</v>
      </c>
      <c r="S19" s="12">
        <f t="shared" si="9"/>
        <v>890307</v>
      </c>
      <c r="T19" s="12">
        <f t="shared" si="10"/>
        <v>11</v>
      </c>
    </row>
    <row r="20" spans="1:20" ht="12.75">
      <c r="A20" s="2" t="s">
        <v>28</v>
      </c>
      <c r="B20" s="5" t="s">
        <v>29</v>
      </c>
      <c r="C20" s="35">
        <v>0</v>
      </c>
      <c r="D20" s="35">
        <v>0.024699074074074078</v>
      </c>
      <c r="E20" s="11">
        <f t="shared" si="0"/>
        <v>0.024699074074074078</v>
      </c>
      <c r="F20" s="13">
        <v>0</v>
      </c>
      <c r="G20" s="12">
        <f t="shared" si="1"/>
        <v>0</v>
      </c>
      <c r="H20" s="14">
        <v>210</v>
      </c>
      <c r="I20" s="13">
        <v>20</v>
      </c>
      <c r="J20" s="15">
        <f t="shared" si="2"/>
        <v>10.5</v>
      </c>
      <c r="K20" s="16">
        <f t="shared" si="3"/>
        <v>210</v>
      </c>
      <c r="L20" s="12">
        <v>1972</v>
      </c>
      <c r="M20" s="13">
        <f t="shared" si="11"/>
        <v>35</v>
      </c>
      <c r="N20" s="12">
        <f t="shared" si="5"/>
        <v>257250</v>
      </c>
      <c r="O20" s="12">
        <f t="shared" si="6"/>
        <v>10</v>
      </c>
      <c r="P20" s="17">
        <f t="shared" si="7"/>
        <v>6</v>
      </c>
      <c r="Q20" s="12">
        <f t="shared" si="8"/>
        <v>13</v>
      </c>
      <c r="R20" s="13">
        <v>71</v>
      </c>
      <c r="S20" s="12">
        <f t="shared" si="9"/>
        <v>1058610</v>
      </c>
      <c r="T20" s="12">
        <f t="shared" si="10"/>
        <v>8</v>
      </c>
    </row>
    <row r="21" spans="1:20" ht="12.75">
      <c r="A21" s="2" t="s">
        <v>30</v>
      </c>
      <c r="B21" s="5" t="s">
        <v>17</v>
      </c>
      <c r="C21" s="35">
        <v>0</v>
      </c>
      <c r="D21" s="35">
        <v>0.03549768518518519</v>
      </c>
      <c r="E21" s="11">
        <f t="shared" si="0"/>
        <v>0.03549768518518519</v>
      </c>
      <c r="F21" s="13">
        <v>7</v>
      </c>
      <c r="G21" s="12">
        <f t="shared" si="1"/>
        <v>70</v>
      </c>
      <c r="H21" s="14">
        <v>193</v>
      </c>
      <c r="I21" s="13">
        <v>17</v>
      </c>
      <c r="J21" s="15">
        <f t="shared" si="2"/>
        <v>11.352941176470589</v>
      </c>
      <c r="K21" s="16">
        <f t="shared" si="3"/>
        <v>123</v>
      </c>
      <c r="L21" s="12">
        <v>1941</v>
      </c>
      <c r="M21" s="13">
        <f t="shared" si="11"/>
        <v>66</v>
      </c>
      <c r="N21" s="12">
        <f t="shared" si="5"/>
        <v>535788</v>
      </c>
      <c r="O21" s="12">
        <f t="shared" si="6"/>
        <v>4</v>
      </c>
      <c r="P21" s="17">
        <f t="shared" si="7"/>
        <v>1.8636363636363635</v>
      </c>
      <c r="Q21" s="12">
        <f t="shared" si="8"/>
        <v>24</v>
      </c>
      <c r="R21" s="13">
        <v>62</v>
      </c>
      <c r="S21" s="12">
        <f t="shared" si="9"/>
        <v>472812</v>
      </c>
      <c r="T21" s="12">
        <f t="shared" si="10"/>
        <v>15</v>
      </c>
    </row>
    <row r="22" spans="1:20" ht="12.75">
      <c r="A22" s="5" t="s">
        <v>31</v>
      </c>
      <c r="B22" s="5" t="s">
        <v>27</v>
      </c>
      <c r="C22" s="35">
        <v>0</v>
      </c>
      <c r="D22" s="35">
        <v>0.024444444444444446</v>
      </c>
      <c r="E22" s="11">
        <f t="shared" si="0"/>
        <v>0.024444444444444446</v>
      </c>
      <c r="F22" s="13">
        <v>0</v>
      </c>
      <c r="G22" s="12">
        <f t="shared" si="1"/>
        <v>0</v>
      </c>
      <c r="H22" s="14">
        <v>210</v>
      </c>
      <c r="I22" s="13">
        <v>20</v>
      </c>
      <c r="J22" s="15">
        <f t="shared" si="2"/>
        <v>10.5</v>
      </c>
      <c r="K22" s="16">
        <f t="shared" si="3"/>
        <v>210</v>
      </c>
      <c r="L22" s="12">
        <v>1958</v>
      </c>
      <c r="M22" s="13">
        <f t="shared" si="11"/>
        <v>49</v>
      </c>
      <c r="N22" s="12">
        <f t="shared" si="5"/>
        <v>504210</v>
      </c>
      <c r="O22" s="12">
        <f t="shared" si="6"/>
        <v>6</v>
      </c>
      <c r="P22" s="17">
        <f t="shared" si="7"/>
        <v>4.285714285714286</v>
      </c>
      <c r="Q22" s="12">
        <f t="shared" si="8"/>
        <v>16</v>
      </c>
      <c r="R22" s="13">
        <v>70</v>
      </c>
      <c r="S22" s="12">
        <f t="shared" si="9"/>
        <v>1029000</v>
      </c>
      <c r="T22" s="12">
        <f t="shared" si="10"/>
        <v>10</v>
      </c>
    </row>
    <row r="23" spans="1:20" s="4" customFormat="1" ht="13.5" customHeight="1">
      <c r="A23" s="5" t="s">
        <v>31</v>
      </c>
      <c r="B23" s="5" t="s">
        <v>32</v>
      </c>
      <c r="C23" s="35">
        <v>0</v>
      </c>
      <c r="D23" s="35">
        <v>0.020208333333333335</v>
      </c>
      <c r="E23" s="11">
        <f t="shared" si="0"/>
        <v>0.020208333333333335</v>
      </c>
      <c r="F23" s="13">
        <v>0</v>
      </c>
      <c r="G23" s="12">
        <f t="shared" si="1"/>
        <v>0</v>
      </c>
      <c r="H23" s="14">
        <v>210</v>
      </c>
      <c r="I23" s="13">
        <v>20</v>
      </c>
      <c r="J23" s="15">
        <f t="shared" si="2"/>
        <v>10.5</v>
      </c>
      <c r="K23" s="16">
        <f t="shared" si="3"/>
        <v>210</v>
      </c>
      <c r="L23" s="12">
        <v>1987</v>
      </c>
      <c r="M23" s="13">
        <f t="shared" si="11"/>
        <v>20</v>
      </c>
      <c r="N23" s="12">
        <f t="shared" si="5"/>
        <v>84000</v>
      </c>
      <c r="O23" s="12">
        <f t="shared" si="6"/>
        <v>16</v>
      </c>
      <c r="P23" s="17">
        <f t="shared" si="7"/>
        <v>10.5</v>
      </c>
      <c r="Q23" s="12">
        <f t="shared" si="8"/>
        <v>8</v>
      </c>
      <c r="R23" s="13">
        <v>81</v>
      </c>
      <c r="S23" s="30">
        <f t="shared" si="9"/>
        <v>1377810</v>
      </c>
      <c r="T23" s="12">
        <f t="shared" si="10"/>
        <v>3</v>
      </c>
    </row>
    <row r="24" spans="1:20" s="4" customFormat="1" ht="12.75">
      <c r="A24" s="2" t="s">
        <v>33</v>
      </c>
      <c r="B24" s="5" t="s">
        <v>70</v>
      </c>
      <c r="C24" s="35">
        <v>0</v>
      </c>
      <c r="D24" s="35">
        <v>0.02892361111111111</v>
      </c>
      <c r="E24" s="11">
        <f t="shared" si="0"/>
        <v>0.02892361111111111</v>
      </c>
      <c r="F24" s="13">
        <v>0</v>
      </c>
      <c r="G24" s="12">
        <f t="shared" si="1"/>
        <v>0</v>
      </c>
      <c r="H24" s="14">
        <v>73</v>
      </c>
      <c r="I24" s="13">
        <v>6</v>
      </c>
      <c r="J24" s="15">
        <f t="shared" si="2"/>
        <v>12.166666666666666</v>
      </c>
      <c r="K24" s="16">
        <f t="shared" si="3"/>
        <v>73</v>
      </c>
      <c r="L24" s="12">
        <v>2001</v>
      </c>
      <c r="M24" s="13">
        <f t="shared" si="11"/>
        <v>6</v>
      </c>
      <c r="N24" s="12">
        <f t="shared" si="5"/>
        <v>2628</v>
      </c>
      <c r="O24" s="12">
        <f t="shared" si="6"/>
        <v>26</v>
      </c>
      <c r="P24" s="28">
        <f t="shared" si="7"/>
        <v>12.166666666666666</v>
      </c>
      <c r="Q24" s="12">
        <f t="shared" si="8"/>
        <v>4</v>
      </c>
      <c r="R24" s="13">
        <v>21.6</v>
      </c>
      <c r="S24" s="12">
        <f t="shared" si="9"/>
        <v>34058.880000000005</v>
      </c>
      <c r="T24" s="12">
        <f t="shared" si="10"/>
        <v>25</v>
      </c>
    </row>
    <row r="25" spans="1:20" s="4" customFormat="1" ht="12.75">
      <c r="A25" s="2" t="s">
        <v>43</v>
      </c>
      <c r="B25" s="5" t="s">
        <v>59</v>
      </c>
      <c r="C25" s="35">
        <v>0</v>
      </c>
      <c r="D25" s="35">
        <v>0.028611111111111115</v>
      </c>
      <c r="E25" s="11">
        <f t="shared" si="0"/>
        <v>0.028611111111111115</v>
      </c>
      <c r="F25" s="13">
        <v>0</v>
      </c>
      <c r="G25" s="12">
        <f t="shared" si="1"/>
        <v>0</v>
      </c>
      <c r="H25" s="14">
        <v>123</v>
      </c>
      <c r="I25" s="13">
        <v>16</v>
      </c>
      <c r="J25" s="15">
        <f t="shared" si="2"/>
        <v>7.6875</v>
      </c>
      <c r="K25" s="16">
        <f t="shared" si="3"/>
        <v>123</v>
      </c>
      <c r="L25" s="12">
        <v>1996</v>
      </c>
      <c r="M25" s="13">
        <f t="shared" si="11"/>
        <v>11</v>
      </c>
      <c r="N25" s="12">
        <f t="shared" si="5"/>
        <v>14883</v>
      </c>
      <c r="O25" s="12">
        <f t="shared" si="6"/>
        <v>22</v>
      </c>
      <c r="P25" s="17">
        <f t="shared" si="7"/>
        <v>11.181818181818182</v>
      </c>
      <c r="Q25" s="12">
        <f t="shared" si="8"/>
        <v>6</v>
      </c>
      <c r="R25" s="13">
        <v>36</v>
      </c>
      <c r="S25" s="12">
        <f t="shared" si="9"/>
        <v>159408</v>
      </c>
      <c r="T25" s="12">
        <f t="shared" si="10"/>
        <v>22</v>
      </c>
    </row>
    <row r="26" spans="1:20" s="4" customFormat="1" ht="12.75">
      <c r="A26" s="2" t="s">
        <v>60</v>
      </c>
      <c r="B26" s="5" t="s">
        <v>51</v>
      </c>
      <c r="C26" s="35">
        <v>0</v>
      </c>
      <c r="D26" s="36">
        <v>0.024571759259259262</v>
      </c>
      <c r="E26" s="11">
        <f t="shared" si="0"/>
        <v>0.024571759259259262</v>
      </c>
      <c r="F26" s="2">
        <v>0</v>
      </c>
      <c r="G26" s="12">
        <f t="shared" si="1"/>
        <v>0</v>
      </c>
      <c r="H26" s="14">
        <v>68</v>
      </c>
      <c r="I26" s="13">
        <v>6</v>
      </c>
      <c r="J26" s="15">
        <f t="shared" si="2"/>
        <v>11.333333333333334</v>
      </c>
      <c r="K26" s="16">
        <f t="shared" si="3"/>
        <v>68</v>
      </c>
      <c r="L26" s="12">
        <v>1967</v>
      </c>
      <c r="M26" s="13">
        <f t="shared" si="11"/>
        <v>40</v>
      </c>
      <c r="N26" s="12">
        <f t="shared" si="5"/>
        <v>108800</v>
      </c>
      <c r="O26" s="12">
        <f t="shared" si="6"/>
        <v>14</v>
      </c>
      <c r="P26" s="17">
        <f t="shared" si="7"/>
        <v>1.7</v>
      </c>
      <c r="Q26" s="12">
        <f t="shared" si="8"/>
        <v>25</v>
      </c>
      <c r="R26" s="2">
        <v>85</v>
      </c>
      <c r="S26" s="12">
        <f t="shared" si="9"/>
        <v>491300</v>
      </c>
      <c r="T26" s="12">
        <f t="shared" si="10"/>
        <v>14</v>
      </c>
    </row>
    <row r="27" spans="1:20" s="4" customFormat="1" ht="12.75">
      <c r="A27" s="2" t="s">
        <v>60</v>
      </c>
      <c r="B27" s="5" t="s">
        <v>61</v>
      </c>
      <c r="C27" s="35">
        <v>0</v>
      </c>
      <c r="D27" s="36">
        <v>0.025868055555555557</v>
      </c>
      <c r="E27" s="11">
        <f t="shared" si="0"/>
        <v>0.025868055555555557</v>
      </c>
      <c r="F27" s="2">
        <v>0</v>
      </c>
      <c r="G27" s="12">
        <f t="shared" si="1"/>
        <v>0</v>
      </c>
      <c r="H27" s="14">
        <v>60</v>
      </c>
      <c r="I27" s="13">
        <v>5</v>
      </c>
      <c r="J27" s="15">
        <f t="shared" si="2"/>
        <v>12</v>
      </c>
      <c r="K27" s="16">
        <f t="shared" si="3"/>
        <v>60</v>
      </c>
      <c r="L27" s="12">
        <v>1998</v>
      </c>
      <c r="M27" s="13">
        <f t="shared" si="11"/>
        <v>9</v>
      </c>
      <c r="N27" s="12">
        <f t="shared" si="5"/>
        <v>4860</v>
      </c>
      <c r="O27" s="12">
        <f t="shared" si="6"/>
        <v>25</v>
      </c>
      <c r="P27" s="17">
        <f t="shared" si="7"/>
        <v>6.666666666666667</v>
      </c>
      <c r="Q27" s="12">
        <f t="shared" si="8"/>
        <v>12</v>
      </c>
      <c r="R27" s="2">
        <v>35</v>
      </c>
      <c r="S27" s="12">
        <f t="shared" si="9"/>
        <v>73500</v>
      </c>
      <c r="T27" s="12">
        <f t="shared" si="10"/>
        <v>24</v>
      </c>
    </row>
    <row r="28" spans="1:20" s="4" customFormat="1" ht="12.75">
      <c r="A28" s="2"/>
      <c r="B28" s="2"/>
      <c r="C28" s="2"/>
      <c r="D28" s="2"/>
      <c r="E28" s="11">
        <f t="shared" si="0"/>
        <v>0</v>
      </c>
      <c r="F28" s="2"/>
      <c r="G28" s="12">
        <f t="shared" si="1"/>
        <v>0</v>
      </c>
      <c r="H28" s="14"/>
      <c r="I28" s="13"/>
      <c r="J28" s="15" t="e">
        <f t="shared" si="2"/>
        <v>#DIV/0!</v>
      </c>
      <c r="K28" s="16">
        <f t="shared" si="3"/>
        <v>0</v>
      </c>
      <c r="L28" s="12">
        <v>0</v>
      </c>
      <c r="M28" s="13">
        <f t="shared" si="11"/>
        <v>2007</v>
      </c>
      <c r="N28" s="12">
        <f t="shared" si="5"/>
        <v>0</v>
      </c>
      <c r="O28" s="12">
        <f t="shared" si="6"/>
        <v>27</v>
      </c>
      <c r="P28" s="17">
        <f t="shared" si="7"/>
        <v>0</v>
      </c>
      <c r="Q28" s="12">
        <f t="shared" si="8"/>
        <v>27</v>
      </c>
      <c r="R28" s="2"/>
      <c r="S28" s="12">
        <f t="shared" si="9"/>
        <v>0</v>
      </c>
      <c r="T28" s="12">
        <f t="shared" si="10"/>
        <v>26</v>
      </c>
    </row>
    <row r="29" spans="1:20" s="4" customFormat="1" ht="12.75">
      <c r="A29" s="2"/>
      <c r="B29" s="2"/>
      <c r="C29" s="2"/>
      <c r="D29" s="2"/>
      <c r="E29" s="11">
        <f t="shared" si="0"/>
        <v>0</v>
      </c>
      <c r="F29" s="2"/>
      <c r="G29" s="12">
        <f t="shared" si="1"/>
        <v>0</v>
      </c>
      <c r="H29" s="14"/>
      <c r="I29" s="13"/>
      <c r="J29" s="15" t="e">
        <f t="shared" si="2"/>
        <v>#DIV/0!</v>
      </c>
      <c r="K29" s="16">
        <f t="shared" si="3"/>
        <v>0</v>
      </c>
      <c r="L29" s="12">
        <v>0</v>
      </c>
      <c r="M29" s="13">
        <f t="shared" si="11"/>
        <v>2007</v>
      </c>
      <c r="N29" s="12">
        <f t="shared" si="5"/>
        <v>0</v>
      </c>
      <c r="O29" s="12">
        <f t="shared" si="6"/>
        <v>27</v>
      </c>
      <c r="P29" s="17">
        <f t="shared" si="7"/>
        <v>0</v>
      </c>
      <c r="Q29" s="12">
        <f t="shared" si="8"/>
        <v>27</v>
      </c>
      <c r="R29" s="2"/>
      <c r="S29" s="12">
        <f t="shared" si="9"/>
        <v>0</v>
      </c>
      <c r="T29" s="12">
        <f t="shared" si="10"/>
        <v>26</v>
      </c>
    </row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</sheetData>
  <sheetProtection/>
  <printOptions/>
  <pageMargins left="0.7874015748031497" right="0.7874015748031497" top="0.7874015748031497" bottom="0.984251968503937" header="0" footer="0.5118110236220472"/>
  <pageSetup fitToWidth="2" horizontalDpi="360" verticalDpi="360" orientation="portrait" paperSize="9" scale="130" r:id="rId1"/>
  <colBreaks count="1" manualBreakCount="1">
    <brk id="1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3" width="14.57421875" style="0" customWidth="1"/>
  </cols>
  <sheetData>
    <row r="1" spans="1:3" ht="12.75">
      <c r="A1" s="22" t="s">
        <v>49</v>
      </c>
      <c r="B1" s="23" t="s">
        <v>48</v>
      </c>
      <c r="C1" s="6">
        <v>0</v>
      </c>
    </row>
    <row r="2" spans="1:3" ht="12.75">
      <c r="A2" s="22" t="s">
        <v>18</v>
      </c>
      <c r="B2" s="22" t="s">
        <v>19</v>
      </c>
      <c r="C2" s="11">
        <v>0.00034722222222222224</v>
      </c>
    </row>
    <row r="3" spans="1:3" ht="12.75">
      <c r="A3" s="22" t="s">
        <v>55</v>
      </c>
      <c r="B3" s="23" t="s">
        <v>57</v>
      </c>
      <c r="C3" s="6">
        <v>0.0006944444444444445</v>
      </c>
    </row>
    <row r="4" spans="1:3" ht="12.75">
      <c r="A4" s="22" t="s">
        <v>60</v>
      </c>
      <c r="B4" s="22" t="s">
        <v>61</v>
      </c>
      <c r="C4" s="18">
        <v>0.0010416666666666667</v>
      </c>
    </row>
    <row r="5" spans="1:3" ht="12.75">
      <c r="A5" s="22" t="s">
        <v>58</v>
      </c>
      <c r="B5" s="23" t="s">
        <v>44</v>
      </c>
      <c r="C5" s="6">
        <v>0.001388888888888889</v>
      </c>
    </row>
    <row r="6" spans="1:3" ht="12.75">
      <c r="A6" s="22" t="s">
        <v>28</v>
      </c>
      <c r="B6" s="23" t="s">
        <v>29</v>
      </c>
      <c r="C6" s="6">
        <v>0.001736111111111111</v>
      </c>
    </row>
    <row r="7" spans="1:3" ht="12.75">
      <c r="A7" s="22" t="s">
        <v>33</v>
      </c>
      <c r="B7" s="23" t="s">
        <v>45</v>
      </c>
      <c r="C7" s="6">
        <v>0.0020833333333333333</v>
      </c>
    </row>
    <row r="8" spans="1:3" ht="12.75">
      <c r="A8" s="22" t="s">
        <v>25</v>
      </c>
      <c r="B8" s="23" t="s">
        <v>26</v>
      </c>
      <c r="C8" s="6">
        <v>0.0024305555555555556</v>
      </c>
    </row>
    <row r="9" spans="1:3" ht="12.75">
      <c r="A9" s="22" t="s">
        <v>39</v>
      </c>
      <c r="B9" s="23" t="s">
        <v>40</v>
      </c>
      <c r="C9" s="6">
        <v>0.002777777777777778</v>
      </c>
    </row>
    <row r="10" spans="1:3" ht="12.75">
      <c r="A10" s="22" t="s">
        <v>60</v>
      </c>
      <c r="B10" s="22" t="s">
        <v>62</v>
      </c>
      <c r="C10" s="18">
        <v>0.0031249999999999997</v>
      </c>
    </row>
    <row r="11" spans="1:3" ht="12.75">
      <c r="A11" s="22" t="s">
        <v>43</v>
      </c>
      <c r="B11" s="23" t="s">
        <v>59</v>
      </c>
      <c r="C11" s="6">
        <v>0.003472222222222222</v>
      </c>
    </row>
    <row r="12" spans="1:3" ht="12.75">
      <c r="A12" s="23" t="s">
        <v>31</v>
      </c>
      <c r="B12" s="23" t="s">
        <v>32</v>
      </c>
      <c r="C12" s="6">
        <v>0.0038194444444444443</v>
      </c>
    </row>
    <row r="13" spans="1:3" ht="12.75">
      <c r="A13" s="22" t="s">
        <v>38</v>
      </c>
      <c r="B13" s="23" t="s">
        <v>47</v>
      </c>
      <c r="C13" s="19">
        <v>0.004166666666666667</v>
      </c>
    </row>
    <row r="14" spans="1:3" ht="12.75">
      <c r="A14" s="22" t="s">
        <v>25</v>
      </c>
      <c r="B14" s="23" t="s">
        <v>41</v>
      </c>
      <c r="C14" s="6">
        <v>0.004513888888888889</v>
      </c>
    </row>
    <row r="15" spans="1:3" ht="12.75">
      <c r="A15" s="22" t="s">
        <v>43</v>
      </c>
      <c r="B15" s="22" t="s">
        <v>44</v>
      </c>
      <c r="C15" s="18">
        <v>0.004861111111111111</v>
      </c>
    </row>
    <row r="16" spans="1:3" ht="12.75">
      <c r="A16" s="22" t="s">
        <v>30</v>
      </c>
      <c r="B16" s="23" t="s">
        <v>17</v>
      </c>
      <c r="C16" s="6">
        <v>0.005208333333333333</v>
      </c>
    </row>
    <row r="17" spans="1:3" ht="12.75">
      <c r="A17" s="22" t="s">
        <v>38</v>
      </c>
      <c r="B17" s="23" t="s">
        <v>46</v>
      </c>
      <c r="C17" s="6">
        <v>0.005555555555555556</v>
      </c>
    </row>
    <row r="18" spans="1:3" ht="12.75">
      <c r="A18" s="22" t="s">
        <v>18</v>
      </c>
      <c r="B18" s="23" t="s">
        <v>20</v>
      </c>
      <c r="C18" s="6">
        <v>0.005902777777777778</v>
      </c>
    </row>
    <row r="19" spans="1:3" ht="12.75">
      <c r="A19" s="22" t="s">
        <v>53</v>
      </c>
      <c r="B19" s="24" t="s">
        <v>54</v>
      </c>
      <c r="C19" s="6">
        <v>0.0062499999999999995</v>
      </c>
    </row>
    <row r="20" spans="1:3" ht="12.75">
      <c r="A20" s="22" t="s">
        <v>21</v>
      </c>
      <c r="B20" s="23" t="s">
        <v>22</v>
      </c>
      <c r="C20" s="6">
        <v>0.006597222222222222</v>
      </c>
    </row>
    <row r="21" spans="1:3" ht="12.75">
      <c r="A21" s="22" t="s">
        <v>34</v>
      </c>
      <c r="B21" s="23" t="s">
        <v>37</v>
      </c>
      <c r="C21" s="6">
        <v>0.006944444444444444</v>
      </c>
    </row>
    <row r="22" spans="1:3" ht="12.75">
      <c r="A22" s="22" t="s">
        <v>55</v>
      </c>
      <c r="B22" s="23" t="s">
        <v>56</v>
      </c>
      <c r="C22" s="6">
        <v>0.007291666666666666</v>
      </c>
    </row>
    <row r="23" spans="1:3" ht="12.75">
      <c r="A23" s="23" t="s">
        <v>31</v>
      </c>
      <c r="B23" s="23" t="s">
        <v>67</v>
      </c>
      <c r="C23" s="6">
        <v>0.007638888888888889</v>
      </c>
    </row>
    <row r="24" spans="1:3" ht="12.75">
      <c r="A24" s="22" t="s">
        <v>51</v>
      </c>
      <c r="B24" s="23" t="s">
        <v>52</v>
      </c>
      <c r="C24" s="6">
        <v>0.007986111111111112</v>
      </c>
    </row>
    <row r="25" spans="1:3" ht="12.75">
      <c r="A25" s="22" t="s">
        <v>23</v>
      </c>
      <c r="B25" s="23" t="s">
        <v>24</v>
      </c>
      <c r="C25" s="6">
        <v>0.008333333333333333</v>
      </c>
    </row>
    <row r="26" spans="1:3" ht="12.75">
      <c r="A26" s="22" t="s">
        <v>50</v>
      </c>
      <c r="B26" s="23" t="s">
        <v>47</v>
      </c>
      <c r="C26" s="6">
        <v>0.008680555555555556</v>
      </c>
    </row>
    <row r="27" spans="1:3" ht="12.75">
      <c r="A27" s="25" t="s">
        <v>63</v>
      </c>
      <c r="B27" s="25" t="s">
        <v>64</v>
      </c>
      <c r="C27" s="18">
        <v>0.009027777777777779</v>
      </c>
    </row>
    <row r="28" spans="1:3" ht="12.75">
      <c r="A28" s="25" t="s">
        <v>65</v>
      </c>
      <c r="B28" s="24" t="s">
        <v>66</v>
      </c>
      <c r="C28" s="21">
        <v>0.009375</v>
      </c>
    </row>
    <row r="29" spans="1:3" ht="12.75">
      <c r="A29" s="22"/>
      <c r="B29" s="23"/>
      <c r="C29" s="21"/>
    </row>
    <row r="30" spans="1:3" ht="12.75">
      <c r="A30" s="22"/>
      <c r="B30" s="23"/>
      <c r="C30" s="21"/>
    </row>
    <row r="31" spans="1:3" ht="12.75">
      <c r="A31" s="22"/>
      <c r="B31" s="23"/>
      <c r="C31" s="21"/>
    </row>
    <row r="32" spans="1:3" ht="12.75">
      <c r="A32" s="22"/>
      <c r="B32" s="23"/>
      <c r="C32" s="21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Wichmann</dc:creator>
  <cp:keywords/>
  <dc:description/>
  <cp:lastModifiedBy>Jürgen Nowotny</cp:lastModifiedBy>
  <cp:lastPrinted>2002-11-09T12:44:07Z</cp:lastPrinted>
  <dcterms:created xsi:type="dcterms:W3CDTF">2001-10-11T07:24:50Z</dcterms:created>
  <dcterms:modified xsi:type="dcterms:W3CDTF">2007-11-04T13:19:41Z</dcterms:modified>
  <cp:category/>
  <cp:version/>
  <cp:contentType/>
  <cp:contentStatus/>
</cp:coreProperties>
</file>